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EPE_COG" sheetId="1" r:id="rId1"/>
  </sheets>
  <definedNames>
    <definedName name="ANEXO">#REF!</definedName>
    <definedName name="_xlnm.Print_Area" localSheetId="0">'EAEPE_COG'!$A$1:$H$90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<sst xmlns="http://schemas.openxmlformats.org/spreadsheetml/2006/main" count="95" uniqueCount="95">
  <si>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</si>
  <si>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</si>
  <si>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</si>
  <si>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</si>
  <si>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</si>
  <si>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</si>
  <si>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</si>
  <si>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</si>
  <si>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</si>
  <si>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</si>
  <si>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</si>
  <si>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</si>
  <si>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</si>
  <si>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</si>
  <si>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</si>
  <si>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</si>
  <si>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</si>
  <si>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</si>
  <si>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</si>
  <si>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</si>
  <si>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</si>
  <si>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</si>
  <si>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</si>
  <si>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</si>
  <si>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</si>
  <si>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</si>
  <si>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</si>
  <si>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</si>
  <si>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</si>
  <si>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</si>
  <si>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</si>
  <si>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</si>
  <si>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</si>
  <si>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</si>
  <si>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</si>
  <si>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</si>
  <si>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</si>
  <si>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</si>
  <si>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</si>
  <si>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</si>
  <si>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</si>
  <si>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</si>
  <si>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</si>
  <si>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</si>
  <si>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</si>
  <si>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</si>
  <si>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</si>
  <si>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</si>
  <si>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</si>
  <si>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</si>
  <si>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</si>
  <si>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</si>
  <si>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</si>
  <si>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</si>
  <si>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</si>
  <si>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</si>
  <si>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</si>
  <si>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</si>
  <si>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</si>
  <si>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</si>
  <si>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</si>
  <si>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</si>
  <si>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</si>
  <si>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</si>
  <si>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</si>
  <si>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</si>
  <si>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</si>
  <si>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</si>
  <si>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</si>
  <si>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</si>
  <si>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</si>
  <si>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</si>
  <si>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</si>
  <si>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</si>
  <si>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</si>
  <si>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</si>
  <si>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</si>
  <si>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</si>
  <si>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</si>
  <si>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</si>
  <si>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</si>
  <si>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</si>
  <si>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</si>
  <si>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</si>
  <si>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</si>
  <si>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</si>
  <si>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Desarrollo Integral de la Familia del Estado de Chihuahua</t>
  </si>
  <si>
    <t>Del 01 de enero al 31 de diciembre de 2022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</si>
  <si>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</si>
  <si>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</si>
  <si>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</si>
  <si>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</si>
  <si>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</si>
  <si>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  Directora Administrativa</t>
  </si>
  <si>
    <t xml:space="preserve">                                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</si>
</sst>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horizontal="center"/>
    </xf>
    <xf numFmtId="0" fontId="43" fillId="0" borderId="12" xfId="0" applyFont="1" applyBorder="1" applyAlignment="1">
      <alignment horizontal="left" vertical="center" wrapText="1" indent="4"/>
    </xf>
    <xf numFmtId="0" fontId="43" fillId="0" borderId="14" xfId="0" applyFont="1" applyBorder="1" applyAlignment="1">
      <alignment horizontal="left" vertical="center" wrapText="1" indent="4"/>
    </xf>
    <xf numFmtId="0" fontId="43" fillId="0" borderId="12" xfId="0" applyFont="1" applyBorder="1" applyAlignment="1">
      <alignment horizontal="left" vertical="center" indent="4"/>
    </xf>
    <xf numFmtId="164" fontId="43" fillId="0" borderId="15" xfId="47" applyNumberFormat="1" applyFont="1" applyFill="1" applyBorder="1" applyAlignment="1" applyProtection="1">
      <alignment horizontal="right" vertical="center"/>
      <protection locked="0"/>
    </xf>
    <xf numFmtId="164" fontId="43" fillId="0" borderId="16" xfId="47" applyNumberFormat="1" applyFont="1" applyFill="1" applyBorder="1" applyAlignment="1" applyProtection="1">
      <alignment horizontal="right" vertical="center"/>
      <protection locked="0"/>
    </xf>
    <xf numFmtId="164" fontId="43" fillId="0" borderId="17" xfId="47" applyNumberFormat="1" applyFont="1" applyFill="1" applyBorder="1" applyAlignment="1" applyProtection="1">
      <alignment horizontal="right" vertical="center"/>
      <protection locked="0"/>
    </xf>
    <xf numFmtId="164" fontId="43" fillId="0" borderId="10" xfId="47" applyNumberFormat="1" applyFont="1" applyFill="1" applyBorder="1" applyAlignment="1" applyProtection="1">
      <alignment horizontal="right" vertical="center"/>
      <protection locked="0"/>
    </xf>
    <xf numFmtId="164" fontId="42" fillId="0" borderId="15" xfId="47" applyNumberFormat="1" applyFont="1" applyFill="1" applyBorder="1" applyAlignment="1" applyProtection="1">
      <alignment horizontal="right" vertical="center"/>
      <protection/>
    </xf>
    <xf numFmtId="164" fontId="42" fillId="0" borderId="16" xfId="47" applyNumberFormat="1" applyFont="1" applyFill="1" applyBorder="1" applyAlignment="1" applyProtection="1">
      <alignment horizontal="right" vertical="center"/>
      <protection/>
    </xf>
    <xf numFmtId="164" fontId="43" fillId="0" borderId="16" xfId="47" applyNumberFormat="1" applyFont="1" applyFill="1" applyBorder="1" applyAlignment="1" applyProtection="1">
      <alignment horizontal="right" vertical="center"/>
      <protection/>
    </xf>
    <xf numFmtId="164" fontId="43" fillId="0" borderId="10" xfId="47" applyNumberFormat="1" applyFont="1" applyFill="1" applyBorder="1" applyAlignment="1" applyProtection="1">
      <alignment horizontal="right" vertical="center"/>
      <protection/>
    </xf>
    <xf numFmtId="164" fontId="43" fillId="0" borderId="15" xfId="47" applyNumberFormat="1" applyFont="1" applyFill="1" applyBorder="1" applyAlignment="1" applyProtection="1">
      <alignment horizontal="right" vertical="center"/>
      <protection/>
    </xf>
    <xf numFmtId="164" fontId="43" fillId="0" borderId="17" xfId="47" applyNumberFormat="1" applyFont="1" applyFill="1" applyBorder="1" applyAlignment="1" applyProtection="1">
      <alignment horizontal="right" vertical="center"/>
      <protection/>
    </xf>
    <xf numFmtId="164" fontId="42" fillId="0" borderId="11" xfId="0" applyNumberFormat="1" applyFont="1" applyBorder="1" applyAlignment="1">
      <alignment/>
    </xf>
    <xf numFmtId="0" fontId="4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42" fillId="33" borderId="18" xfId="0" applyNumberFormat="1" applyFont="1" applyFill="1" applyBorder="1" applyAlignment="1" applyProtection="1">
      <alignment horizontal="center" vertical="center"/>
      <protection locked="0"/>
    </xf>
    <xf numFmtId="49" fontId="42" fillId="33" borderId="19" xfId="0" applyNumberFormat="1" applyFont="1" applyFill="1" applyBorder="1" applyAlignment="1" applyProtection="1">
      <alignment horizontal="center" vertical="center"/>
      <protection locked="0"/>
    </xf>
    <xf numFmtId="49" fontId="42" fillId="33" borderId="20" xfId="0" applyNumberFormat="1" applyFont="1" applyFill="1" applyBorder="1" applyAlignment="1" applyProtection="1">
      <alignment horizontal="center" vertical="center"/>
      <protection locked="0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Border="1" applyAlignment="1">
      <alignment horizontal="center" vertical="center"/>
    </xf>
    <xf numFmtId="49" fontId="42" fillId="33" borderId="16" xfId="0" applyNumberFormat="1" applyFont="1" applyFill="1" applyBorder="1" applyAlignment="1">
      <alignment horizontal="center" vertical="center"/>
    </xf>
    <xf numFmtId="49" fontId="42" fillId="33" borderId="14" xfId="0" applyNumberFormat="1" applyFont="1" applyFill="1" applyBorder="1" applyAlignment="1" applyProtection="1">
      <alignment horizontal="center" vertical="center"/>
      <protection locked="0"/>
    </xf>
    <xf numFmtId="49" fontId="42" fillId="33" borderId="21" xfId="0" applyNumberFormat="1" applyFont="1" applyFill="1" applyBorder="1" applyAlignment="1" applyProtection="1">
      <alignment horizontal="center" vertical="center"/>
      <protection locked="0"/>
    </xf>
    <xf numFmtId="49" fontId="42" fillId="33" borderId="22" xfId="0" applyNumberFormat="1" applyFont="1" applyFill="1" applyBorder="1" applyAlignment="1" applyProtection="1">
      <alignment horizontal="center" vertical="center"/>
      <protection locked="0"/>
    </xf>
    <xf numFmtId="49" fontId="42" fillId="33" borderId="23" xfId="0" applyNumberFormat="1" applyFont="1" applyFill="1" applyBorder="1" applyAlignment="1">
      <alignment horizontal="center" vertical="center"/>
    </xf>
    <xf numFmtId="49" fontId="42" fillId="33" borderId="15" xfId="0" applyNumberFormat="1" applyFont="1" applyFill="1" applyBorder="1" applyAlignment="1">
      <alignment horizontal="center" vertical="center"/>
    </xf>
    <xf numFmtId="49" fontId="42" fillId="33" borderId="17" xfId="0" applyNumberFormat="1" applyFont="1" applyFill="1" applyBorder="1" applyAlignment="1">
      <alignment horizontal="center" vertical="center"/>
    </xf>
    <xf numFmtId="49" fontId="42" fillId="33" borderId="13" xfId="0" applyNumberFormat="1" applyFont="1" applyFill="1" applyBorder="1" applyAlignment="1">
      <alignment horizontal="center" vertical="center"/>
    </xf>
    <xf numFmtId="49" fontId="42" fillId="33" borderId="24" xfId="0" applyNumberFormat="1" applyFont="1" applyFill="1" applyBorder="1" applyAlignment="1">
      <alignment horizontal="center" vertical="center"/>
    </xf>
    <xf numFmtId="49" fontId="42" fillId="33" borderId="25" xfId="0" applyNumberFormat="1" applyFont="1" applyFill="1" applyBorder="1" applyAlignment="1">
      <alignment horizontal="center" vertical="center"/>
    </xf>
    <xf numFmtId="49" fontId="42" fillId="33" borderId="23" xfId="0" applyNumberFormat="1" applyFont="1" applyFill="1" applyBorder="1" applyAlignment="1">
      <alignment horizontal="center" vertical="center" wrapText="1"/>
    </xf>
    <xf numFmtId="49" fontId="42" fillId="33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90"/>
  <sheetViews>
    <sheetView tabSelected="1" view="pageBreakPreview" zoomScale="60" zoomScaleNormal="80" zoomScalePageLayoutView="0" workbookViewId="0" topLeftCell="A28">
      <selection activeCell="F36" sqref="F36"/>
    </sheetView>
  </sheetViews>
  <sheetFormatPr defaultColWidth="11.421875" defaultRowHeight="15"/>
  <cols>
    <col min="1" max="1" width="4.7109375" style="1" customWidth="1"/>
    <col min="2" max="2" width="58.7109375" style="1" customWidth="1"/>
    <col min="3" max="8" width="17.57421875" style="1" customWidth="1"/>
    <col min="9" max="9" width="4.7109375" style="1" customWidth="1"/>
    <col min="10" max="16384" width="11.421875" style="1" customWidth="1"/>
  </cols>
  <sheetData>
    <row r="1" ht="15" customHeight="1" thickBot="1">
      <c r="I1" s="2" t="s">
        <v>0</v>
      </c>
    </row>
    <row r="2" spans="2:8" ht="15" customHeight="1">
      <c r="B2" s="27" t="s">
        <v>86</v>
      </c>
      <c r="C2" s="28"/>
      <c r="D2" s="28"/>
      <c r="E2" s="28"/>
      <c r="F2" s="28"/>
      <c r="G2" s="28"/>
      <c r="H2" s="29"/>
    </row>
    <row r="3" spans="2:8" ht="12">
      <c r="B3" s="30" t="s">
        <v>1</v>
      </c>
      <c r="C3" s="31"/>
      <c r="D3" s="31"/>
      <c r="E3" s="31"/>
      <c r="F3" s="31"/>
      <c r="G3" s="31"/>
      <c r="H3" s="32"/>
    </row>
    <row r="4" spans="2:8" ht="12">
      <c r="B4" s="30" t="s">
        <v>2</v>
      </c>
      <c r="C4" s="31"/>
      <c r="D4" s="31"/>
      <c r="E4" s="31"/>
      <c r="F4" s="31"/>
      <c r="G4" s="31"/>
      <c r="H4" s="32"/>
    </row>
    <row r="5" spans="2:8" ht="12" customHeight="1" thickBot="1">
      <c r="B5" s="33" t="s">
        <v>87</v>
      </c>
      <c r="C5" s="34"/>
      <c r="D5" s="34"/>
      <c r="E5" s="34"/>
      <c r="F5" s="34"/>
      <c r="G5" s="34"/>
      <c r="H5" s="35"/>
    </row>
    <row r="6" spans="2:8" ht="12.75" thickBot="1">
      <c r="B6" s="36" t="s">
        <v>3</v>
      </c>
      <c r="C6" s="39" t="s">
        <v>4</v>
      </c>
      <c r="D6" s="40"/>
      <c r="E6" s="40"/>
      <c r="F6" s="40"/>
      <c r="G6" s="41"/>
      <c r="H6" s="42" t="s">
        <v>5</v>
      </c>
    </row>
    <row r="7" spans="2:8" ht="24.75" thickBot="1">
      <c r="B7" s="37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3"/>
    </row>
    <row r="8" spans="2:8" ht="15.75" customHeight="1" thickBot="1">
      <c r="B8" s="38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8" ht="24" customHeight="1">
      <c r="B9" s="6" t="s">
        <v>13</v>
      </c>
      <c r="C9" s="16">
        <f>SUM(C10:C16)</f>
        <v>147269925</v>
      </c>
      <c r="D9" s="16">
        <f>SUM(D10:D16)</f>
        <v>22736779</v>
      </c>
      <c r="E9" s="16">
        <f aca="true" t="shared" si="0" ref="E9:E26">C9+D9</f>
        <v>170006704</v>
      </c>
      <c r="F9" s="16">
        <f>SUM(F10:F16)</f>
        <v>155629142</v>
      </c>
      <c r="G9" s="16">
        <f>SUM(G10:G16)</f>
        <v>155629142</v>
      </c>
      <c r="H9" s="16">
        <f aca="true" t="shared" si="1" ref="H9:H40">E9-F9</f>
        <v>14377562</v>
      </c>
    </row>
    <row r="10" spans="2:8" ht="12" customHeight="1">
      <c r="B10" s="11" t="s">
        <v>14</v>
      </c>
      <c r="C10" s="12">
        <v>63342277</v>
      </c>
      <c r="D10" s="13">
        <v>4936172</v>
      </c>
      <c r="E10" s="18">
        <f t="shared" si="0"/>
        <v>68278449</v>
      </c>
      <c r="F10" s="12">
        <v>66804388</v>
      </c>
      <c r="G10" s="12">
        <v>66804388</v>
      </c>
      <c r="H10" s="20">
        <f t="shared" si="1"/>
        <v>1474061</v>
      </c>
    </row>
    <row r="11" spans="2:8" ht="12" customHeight="1">
      <c r="B11" s="11" t="s">
        <v>15</v>
      </c>
      <c r="C11" s="12">
        <v>22259860</v>
      </c>
      <c r="D11" s="13">
        <v>9022299</v>
      </c>
      <c r="E11" s="18">
        <f t="shared" si="0"/>
        <v>31282159</v>
      </c>
      <c r="F11" s="12">
        <v>25444136</v>
      </c>
      <c r="G11" s="12">
        <v>25444136</v>
      </c>
      <c r="H11" s="20">
        <f t="shared" si="1"/>
        <v>5838023</v>
      </c>
    </row>
    <row r="12" spans="2:8" ht="12" customHeight="1">
      <c r="B12" s="11" t="s">
        <v>16</v>
      </c>
      <c r="C12" s="12">
        <v>30089664</v>
      </c>
      <c r="D12" s="13">
        <v>8778308</v>
      </c>
      <c r="E12" s="18">
        <f t="shared" si="0"/>
        <v>38867972</v>
      </c>
      <c r="F12" s="12">
        <v>38867972</v>
      </c>
      <c r="G12" s="12">
        <v>38867972</v>
      </c>
      <c r="H12" s="20">
        <f t="shared" si="1"/>
        <v>0</v>
      </c>
    </row>
    <row r="13" spans="2:8" ht="12" customHeight="1">
      <c r="B13" s="11" t="s">
        <v>17</v>
      </c>
      <c r="C13" s="12">
        <v>19515017</v>
      </c>
      <c r="D13" s="13">
        <v>-1045487</v>
      </c>
      <c r="E13" s="18">
        <f>C13+D13</f>
        <v>18469530</v>
      </c>
      <c r="F13" s="12">
        <v>16454193</v>
      </c>
      <c r="G13" s="12">
        <v>16454193</v>
      </c>
      <c r="H13" s="20">
        <f t="shared" si="1"/>
        <v>2015337</v>
      </c>
    </row>
    <row r="14" spans="2:8" ht="12" customHeight="1">
      <c r="B14" s="11" t="s">
        <v>18</v>
      </c>
      <c r="C14" s="12">
        <v>6212348</v>
      </c>
      <c r="D14" s="13">
        <v>1045487</v>
      </c>
      <c r="E14" s="18">
        <f t="shared" si="0"/>
        <v>7257835</v>
      </c>
      <c r="F14" s="12">
        <v>7257836</v>
      </c>
      <c r="G14" s="12">
        <v>7257836</v>
      </c>
      <c r="H14" s="20">
        <f t="shared" si="1"/>
        <v>-1</v>
      </c>
    </row>
    <row r="15" spans="2:8" ht="12" customHeight="1">
      <c r="B15" s="11" t="s">
        <v>19</v>
      </c>
      <c r="C15" s="12">
        <v>4128454</v>
      </c>
      <c r="D15" s="13">
        <v>0</v>
      </c>
      <c r="E15" s="18">
        <f t="shared" si="0"/>
        <v>4128454</v>
      </c>
      <c r="F15" s="12">
        <v>0</v>
      </c>
      <c r="G15" s="12">
        <v>0</v>
      </c>
      <c r="H15" s="20">
        <f t="shared" si="1"/>
        <v>4128454</v>
      </c>
    </row>
    <row r="16" spans="2:8" ht="12" customHeight="1">
      <c r="B16" s="11" t="s">
        <v>20</v>
      </c>
      <c r="C16" s="12">
        <v>1722305</v>
      </c>
      <c r="D16" s="13">
        <v>0</v>
      </c>
      <c r="E16" s="18">
        <f t="shared" si="0"/>
        <v>1722305</v>
      </c>
      <c r="F16" s="12">
        <v>800617</v>
      </c>
      <c r="G16" s="12">
        <v>800617</v>
      </c>
      <c r="H16" s="20">
        <f t="shared" si="1"/>
        <v>921688</v>
      </c>
    </row>
    <row r="17" spans="2:8" ht="24" customHeight="1">
      <c r="B17" s="6" t="s">
        <v>21</v>
      </c>
      <c r="C17" s="16">
        <f>SUM(C18:C26)</f>
        <v>26612678</v>
      </c>
      <c r="D17" s="16">
        <f>SUM(D18:D26)</f>
        <v>-7067240</v>
      </c>
      <c r="E17" s="16">
        <f t="shared" si="0"/>
        <v>19545438</v>
      </c>
      <c r="F17" s="16">
        <f>SUM(F18:F26)</f>
        <v>14558383</v>
      </c>
      <c r="G17" s="16">
        <f>SUM(G18:G26)</f>
        <v>14558383</v>
      </c>
      <c r="H17" s="16">
        <f t="shared" si="1"/>
        <v>4987055</v>
      </c>
    </row>
    <row r="18" spans="2:8" ht="24">
      <c r="B18" s="9" t="s">
        <v>22</v>
      </c>
      <c r="C18" s="12">
        <v>3309536</v>
      </c>
      <c r="D18" s="13">
        <v>1162640</v>
      </c>
      <c r="E18" s="18">
        <f t="shared" si="0"/>
        <v>4472176</v>
      </c>
      <c r="F18" s="12">
        <v>3179014</v>
      </c>
      <c r="G18" s="12">
        <v>3179014</v>
      </c>
      <c r="H18" s="20">
        <f t="shared" si="1"/>
        <v>1293162</v>
      </c>
    </row>
    <row r="19" spans="2:8" ht="12" customHeight="1">
      <c r="B19" s="9" t="s">
        <v>23</v>
      </c>
      <c r="C19" s="12">
        <v>15726819</v>
      </c>
      <c r="D19" s="13">
        <v>-9838831</v>
      </c>
      <c r="E19" s="18">
        <f t="shared" si="0"/>
        <v>5887988</v>
      </c>
      <c r="F19" s="12">
        <v>3658008</v>
      </c>
      <c r="G19" s="12">
        <v>3658008</v>
      </c>
      <c r="H19" s="20">
        <f t="shared" si="1"/>
        <v>2229980</v>
      </c>
    </row>
    <row r="20" spans="2:8" ht="12" customHeight="1">
      <c r="B20" s="9" t="s">
        <v>24</v>
      </c>
      <c r="C20" s="12">
        <v>488950</v>
      </c>
      <c r="D20" s="13">
        <v>-203084</v>
      </c>
      <c r="E20" s="18">
        <f t="shared" si="0"/>
        <v>285866</v>
      </c>
      <c r="F20" s="12">
        <v>218598</v>
      </c>
      <c r="G20" s="12">
        <v>218598</v>
      </c>
      <c r="H20" s="20">
        <f t="shared" si="1"/>
        <v>67268</v>
      </c>
    </row>
    <row r="21" spans="2:8" ht="12" customHeight="1">
      <c r="B21" s="9" t="s">
        <v>25</v>
      </c>
      <c r="C21" s="12">
        <v>121865</v>
      </c>
      <c r="D21" s="13">
        <v>510926</v>
      </c>
      <c r="E21" s="18">
        <f t="shared" si="0"/>
        <v>632791</v>
      </c>
      <c r="F21" s="12">
        <v>309690</v>
      </c>
      <c r="G21" s="12">
        <v>309690</v>
      </c>
      <c r="H21" s="20">
        <f t="shared" si="1"/>
        <v>323101</v>
      </c>
    </row>
    <row r="22" spans="2:8" ht="12" customHeight="1">
      <c r="B22" s="9" t="s">
        <v>26</v>
      </c>
      <c r="C22" s="12">
        <v>1462452</v>
      </c>
      <c r="D22" s="13">
        <v>-25237</v>
      </c>
      <c r="E22" s="18">
        <f t="shared" si="0"/>
        <v>1437215</v>
      </c>
      <c r="F22" s="12">
        <v>1091396</v>
      </c>
      <c r="G22" s="12">
        <v>1091396</v>
      </c>
      <c r="H22" s="20">
        <f t="shared" si="1"/>
        <v>345819</v>
      </c>
    </row>
    <row r="23" spans="2:8" ht="12" customHeight="1">
      <c r="B23" s="9" t="s">
        <v>27</v>
      </c>
      <c r="C23" s="12">
        <v>3547157</v>
      </c>
      <c r="D23" s="13">
        <v>-15821</v>
      </c>
      <c r="E23" s="18">
        <f t="shared" si="0"/>
        <v>3531336</v>
      </c>
      <c r="F23" s="12">
        <v>3531336</v>
      </c>
      <c r="G23" s="12">
        <v>3531336</v>
      </c>
      <c r="H23" s="20">
        <f t="shared" si="1"/>
        <v>0</v>
      </c>
    </row>
    <row r="24" spans="2:8" ht="12" customHeight="1">
      <c r="B24" s="9" t="s">
        <v>28</v>
      </c>
      <c r="C24" s="12">
        <v>1165810</v>
      </c>
      <c r="D24" s="13">
        <v>829377</v>
      </c>
      <c r="E24" s="18">
        <f t="shared" si="0"/>
        <v>1995187</v>
      </c>
      <c r="F24" s="12">
        <v>1278382</v>
      </c>
      <c r="G24" s="12">
        <v>1278382</v>
      </c>
      <c r="H24" s="20">
        <f t="shared" si="1"/>
        <v>716805</v>
      </c>
    </row>
    <row r="25" spans="2:8" ht="12" customHeight="1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>
      <c r="B26" s="9" t="s">
        <v>30</v>
      </c>
      <c r="C26" s="12">
        <v>790089</v>
      </c>
      <c r="D26" s="13">
        <v>512790</v>
      </c>
      <c r="E26" s="18">
        <f t="shared" si="0"/>
        <v>1302879</v>
      </c>
      <c r="F26" s="12">
        <v>1291959</v>
      </c>
      <c r="G26" s="12">
        <v>1291959</v>
      </c>
      <c r="H26" s="20">
        <f t="shared" si="1"/>
        <v>10920</v>
      </c>
    </row>
    <row r="27" spans="2:8" ht="19.5" customHeight="1">
      <c r="B27" s="6" t="s">
        <v>31</v>
      </c>
      <c r="C27" s="16">
        <f>SUM(C28:C36)</f>
        <v>35317463</v>
      </c>
      <c r="D27" s="16">
        <f>SUM(D28:D36)</f>
        <v>21154002</v>
      </c>
      <c r="E27" s="16">
        <f>D27+C27</f>
        <v>56471465</v>
      </c>
      <c r="F27" s="16">
        <f>SUM(F28:F36)</f>
        <v>58979585</v>
      </c>
      <c r="G27" s="16">
        <f>SUM(G28:G36)</f>
        <v>58979585</v>
      </c>
      <c r="H27" s="16">
        <f t="shared" si="1"/>
        <v>-2508120</v>
      </c>
    </row>
    <row r="28" spans="2:8" ht="12">
      <c r="B28" s="9" t="s">
        <v>32</v>
      </c>
      <c r="C28" s="12">
        <v>5775791</v>
      </c>
      <c r="D28" s="13">
        <v>1678039</v>
      </c>
      <c r="E28" s="18">
        <f aca="true" t="shared" si="2" ref="E28:E36">C28+D28</f>
        <v>7453830</v>
      </c>
      <c r="F28" s="12">
        <v>7691219</v>
      </c>
      <c r="G28" s="12">
        <v>7691219</v>
      </c>
      <c r="H28" s="20">
        <f t="shared" si="1"/>
        <v>-237389</v>
      </c>
    </row>
    <row r="29" spans="2:8" ht="12">
      <c r="B29" s="9" t="s">
        <v>33</v>
      </c>
      <c r="C29" s="12">
        <v>2492525</v>
      </c>
      <c r="D29" s="13">
        <v>-13860</v>
      </c>
      <c r="E29" s="18">
        <f t="shared" si="2"/>
        <v>2478665</v>
      </c>
      <c r="F29" s="12">
        <v>1582583</v>
      </c>
      <c r="G29" s="12">
        <v>1582583</v>
      </c>
      <c r="H29" s="20">
        <f t="shared" si="1"/>
        <v>896082</v>
      </c>
    </row>
    <row r="30" spans="2:8" ht="12" customHeight="1">
      <c r="B30" s="9" t="s">
        <v>34</v>
      </c>
      <c r="C30" s="12">
        <v>1451268</v>
      </c>
      <c r="D30" s="13">
        <v>-3053</v>
      </c>
      <c r="E30" s="18">
        <f t="shared" si="2"/>
        <v>1448215</v>
      </c>
      <c r="F30" s="12">
        <v>562633</v>
      </c>
      <c r="G30" s="12">
        <v>562633</v>
      </c>
      <c r="H30" s="20">
        <f t="shared" si="1"/>
        <v>885582</v>
      </c>
    </row>
    <row r="31" spans="2:8" ht="12">
      <c r="B31" s="9" t="s">
        <v>35</v>
      </c>
      <c r="C31" s="12">
        <v>1742084</v>
      </c>
      <c r="D31" s="13">
        <v>-63214</v>
      </c>
      <c r="E31" s="18">
        <f t="shared" si="2"/>
        <v>1678870</v>
      </c>
      <c r="F31" s="12">
        <v>1299711</v>
      </c>
      <c r="G31" s="12">
        <v>1299711</v>
      </c>
      <c r="H31" s="20">
        <f t="shared" si="1"/>
        <v>379159</v>
      </c>
    </row>
    <row r="32" spans="2:8" ht="24">
      <c r="B32" s="9" t="s">
        <v>36</v>
      </c>
      <c r="C32" s="12">
        <v>9845955</v>
      </c>
      <c r="D32" s="13">
        <v>20551697</v>
      </c>
      <c r="E32" s="18">
        <f t="shared" si="2"/>
        <v>30397652</v>
      </c>
      <c r="F32" s="12">
        <v>32170574</v>
      </c>
      <c r="G32" s="12">
        <v>32170574</v>
      </c>
      <c r="H32" s="20">
        <f t="shared" si="1"/>
        <v>-1772922</v>
      </c>
    </row>
    <row r="33" spans="2:8" ht="12">
      <c r="B33" s="9" t="s">
        <v>37</v>
      </c>
      <c r="C33" s="12">
        <v>418000</v>
      </c>
      <c r="D33" s="13">
        <v>29786</v>
      </c>
      <c r="E33" s="18">
        <f t="shared" si="2"/>
        <v>447786</v>
      </c>
      <c r="F33" s="12">
        <v>193487</v>
      </c>
      <c r="G33" s="12">
        <v>193487</v>
      </c>
      <c r="H33" s="20">
        <f t="shared" si="1"/>
        <v>254299</v>
      </c>
    </row>
    <row r="34" spans="2:8" ht="12">
      <c r="B34" s="9" t="s">
        <v>38</v>
      </c>
      <c r="C34" s="12">
        <v>7396249</v>
      </c>
      <c r="D34" s="13">
        <v>-1168362</v>
      </c>
      <c r="E34" s="18">
        <f t="shared" si="2"/>
        <v>6227887</v>
      </c>
      <c r="F34" s="12">
        <v>4406061</v>
      </c>
      <c r="G34" s="12">
        <v>4406061</v>
      </c>
      <c r="H34" s="20">
        <f t="shared" si="1"/>
        <v>1821826</v>
      </c>
    </row>
    <row r="35" spans="2:8" ht="12">
      <c r="B35" s="9" t="s">
        <v>39</v>
      </c>
      <c r="C35" s="12">
        <v>5568202</v>
      </c>
      <c r="D35" s="13">
        <v>-2822714</v>
      </c>
      <c r="E35" s="18">
        <f t="shared" si="2"/>
        <v>2745488</v>
      </c>
      <c r="F35" s="12">
        <v>2086183</v>
      </c>
      <c r="G35" s="12">
        <v>2086183</v>
      </c>
      <c r="H35" s="20">
        <f t="shared" si="1"/>
        <v>659305</v>
      </c>
    </row>
    <row r="36" spans="2:8" ht="12">
      <c r="B36" s="9" t="s">
        <v>40</v>
      </c>
      <c r="C36" s="12">
        <v>627389</v>
      </c>
      <c r="D36" s="13">
        <v>2965683</v>
      </c>
      <c r="E36" s="18">
        <f t="shared" si="2"/>
        <v>3593072</v>
      </c>
      <c r="F36" s="12">
        <v>8987134</v>
      </c>
      <c r="G36" s="12">
        <v>8987134</v>
      </c>
      <c r="H36" s="20">
        <f t="shared" si="1"/>
        <v>-5394062</v>
      </c>
    </row>
    <row r="37" spans="2:8" ht="19.5" customHeight="1">
      <c r="B37" s="7" t="s">
        <v>41</v>
      </c>
      <c r="C37" s="16">
        <f>SUM(C38:C46)</f>
        <v>392682242</v>
      </c>
      <c r="D37" s="16">
        <f>SUM(D38:D46)</f>
        <v>65577356</v>
      </c>
      <c r="E37" s="16">
        <f>C37+D37</f>
        <v>458259598</v>
      </c>
      <c r="F37" s="16">
        <f>SUM(F38:F46)</f>
        <v>451044927</v>
      </c>
      <c r="G37" s="16">
        <f>SUM(G38:G46)</f>
        <v>451044927</v>
      </c>
      <c r="H37" s="16">
        <f t="shared" si="1"/>
        <v>7214671</v>
      </c>
    </row>
    <row r="38" spans="2:8" ht="12" customHeight="1">
      <c r="B38" s="9" t="s">
        <v>42</v>
      </c>
      <c r="C38" s="12">
        <v>1270004</v>
      </c>
      <c r="D38" s="13">
        <v>0</v>
      </c>
      <c r="E38" s="18">
        <f aca="true" t="shared" si="3" ref="E38:E79">C38+D38</f>
        <v>1270004</v>
      </c>
      <c r="F38" s="12">
        <v>1167956</v>
      </c>
      <c r="G38" s="12">
        <v>1167956</v>
      </c>
      <c r="H38" s="20">
        <f t="shared" si="1"/>
        <v>102048</v>
      </c>
    </row>
    <row r="39" spans="2:8" ht="12" customHeight="1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>
      <c r="B41" s="9" t="s">
        <v>45</v>
      </c>
      <c r="C41" s="12">
        <v>387995110</v>
      </c>
      <c r="D41" s="13">
        <v>64748659</v>
      </c>
      <c r="E41" s="18">
        <f t="shared" si="3"/>
        <v>452743769</v>
      </c>
      <c r="F41" s="12">
        <v>445631146</v>
      </c>
      <c r="G41" s="12">
        <v>445631146</v>
      </c>
      <c r="H41" s="20">
        <f aca="true" t="shared" si="4" ref="H41:H72">E41-F41</f>
        <v>7112623</v>
      </c>
    </row>
    <row r="42" spans="2:8" ht="12" customHeight="1">
      <c r="B42" s="9" t="s">
        <v>46</v>
      </c>
      <c r="C42" s="12">
        <v>3417128</v>
      </c>
      <c r="D42" s="13">
        <v>828697</v>
      </c>
      <c r="E42" s="18">
        <f t="shared" si="3"/>
        <v>4245825</v>
      </c>
      <c r="F42" s="12">
        <v>4245825</v>
      </c>
      <c r="G42" s="12">
        <v>4245825</v>
      </c>
      <c r="H42" s="20">
        <f t="shared" si="4"/>
        <v>0</v>
      </c>
    </row>
    <row r="43" spans="2:8" ht="12" customHeight="1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19.5" customHeight="1">
      <c r="B47" s="6" t="s">
        <v>51</v>
      </c>
      <c r="C47" s="16">
        <f>SUM(C48:C56)</f>
        <v>0</v>
      </c>
      <c r="D47" s="16">
        <f>SUM(D48:D56)</f>
        <v>14953065</v>
      </c>
      <c r="E47" s="16">
        <f t="shared" si="3"/>
        <v>14953065</v>
      </c>
      <c r="F47" s="16">
        <f>SUM(F48:F56)</f>
        <v>8661210</v>
      </c>
      <c r="G47" s="16">
        <f>SUM(G48:G56)</f>
        <v>8661210</v>
      </c>
      <c r="H47" s="16">
        <f t="shared" si="4"/>
        <v>6291855</v>
      </c>
    </row>
    <row r="48" spans="2:8" ht="12">
      <c r="B48" s="9" t="s">
        <v>52</v>
      </c>
      <c r="C48" s="12">
        <v>0</v>
      </c>
      <c r="D48" s="13">
        <v>11418551</v>
      </c>
      <c r="E48" s="18">
        <f t="shared" si="3"/>
        <v>11418551</v>
      </c>
      <c r="F48" s="12">
        <v>5637664</v>
      </c>
      <c r="G48" s="12">
        <v>5637664</v>
      </c>
      <c r="H48" s="20">
        <f t="shared" si="4"/>
        <v>5780887</v>
      </c>
    </row>
    <row r="49" spans="2:8" ht="12">
      <c r="B49" s="9" t="s">
        <v>53</v>
      </c>
      <c r="C49" s="12">
        <v>0</v>
      </c>
      <c r="D49" s="13">
        <v>351250</v>
      </c>
      <c r="E49" s="18">
        <f t="shared" si="3"/>
        <v>351250</v>
      </c>
      <c r="F49" s="12">
        <v>586513</v>
      </c>
      <c r="G49" s="12">
        <v>586513</v>
      </c>
      <c r="H49" s="20">
        <f t="shared" si="4"/>
        <v>-235263</v>
      </c>
    </row>
    <row r="50" spans="2:8" ht="12">
      <c r="B50" s="9" t="s">
        <v>54</v>
      </c>
      <c r="C50" s="12">
        <v>0</v>
      </c>
      <c r="D50" s="13">
        <v>147459</v>
      </c>
      <c r="E50" s="18">
        <f t="shared" si="3"/>
        <v>147459</v>
      </c>
      <c r="F50" s="12">
        <v>651573</v>
      </c>
      <c r="G50" s="12">
        <v>651573</v>
      </c>
      <c r="H50" s="20">
        <f t="shared" si="4"/>
        <v>-504114</v>
      </c>
    </row>
    <row r="51" spans="2:8" ht="12">
      <c r="B51" s="9" t="s">
        <v>55</v>
      </c>
      <c r="C51" s="12">
        <v>0</v>
      </c>
      <c r="D51" s="13">
        <v>641800</v>
      </c>
      <c r="E51" s="18">
        <f t="shared" si="3"/>
        <v>641800</v>
      </c>
      <c r="F51" s="12">
        <v>641800</v>
      </c>
      <c r="G51" s="12">
        <v>641800</v>
      </c>
      <c r="H51" s="20">
        <f t="shared" si="4"/>
        <v>0</v>
      </c>
    </row>
    <row r="52" spans="2:8" ht="1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ht="12">
      <c r="B53" s="9" t="s">
        <v>57</v>
      </c>
      <c r="C53" s="12">
        <v>0</v>
      </c>
      <c r="D53" s="13">
        <v>2373058</v>
      </c>
      <c r="E53" s="18">
        <f t="shared" si="3"/>
        <v>2373058</v>
      </c>
      <c r="F53" s="12">
        <v>1122713</v>
      </c>
      <c r="G53" s="12">
        <v>1122713</v>
      </c>
      <c r="H53" s="20">
        <f t="shared" si="4"/>
        <v>1250345</v>
      </c>
    </row>
    <row r="54" spans="2:8" ht="1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ht="12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ht="12">
      <c r="B56" s="9" t="s">
        <v>60</v>
      </c>
      <c r="C56" s="12">
        <v>0</v>
      </c>
      <c r="D56" s="13">
        <v>20947</v>
      </c>
      <c r="E56" s="18">
        <f t="shared" si="3"/>
        <v>20947</v>
      </c>
      <c r="F56" s="12">
        <v>20947</v>
      </c>
      <c r="G56" s="12">
        <v>20947</v>
      </c>
      <c r="H56" s="20">
        <f t="shared" si="4"/>
        <v>0</v>
      </c>
    </row>
    <row r="57" spans="2:8" ht="19.5" customHeight="1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ht="1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ht="1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ht="1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19.5" customHeight="1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19.5" customHeight="1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ht="1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ht="1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ht="1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19.5" customHeight="1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aca="true" t="shared" si="5" ref="H73:H81">E73-F73</f>
        <v>0</v>
      </c>
    </row>
    <row r="74" spans="2:8" ht="1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ht="1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ht="1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ht="1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ht="1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ht="1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75" thickBot="1">
      <c r="B81" s="8" t="s">
        <v>85</v>
      </c>
      <c r="C81" s="22">
        <f>SUM(C73,C69,C61,C57,C47,C27,C37,C17,C9)</f>
        <v>601882308</v>
      </c>
      <c r="D81" s="22">
        <f>SUM(D73,D69,D61,D57,D47,D37,D27,D17,D9)</f>
        <v>117353962</v>
      </c>
      <c r="E81" s="22">
        <f>C81+D81</f>
        <v>719236270</v>
      </c>
      <c r="F81" s="22">
        <f>SUM(F73,F69,F61,F57,F47,F37,F17,F27,F9)</f>
        <v>688873247</v>
      </c>
      <c r="G81" s="22">
        <f>SUM(G73,G69,G61,G57,G47,G37,G27,G17,G9)</f>
        <v>688873247</v>
      </c>
      <c r="H81" s="22">
        <f t="shared" si="5"/>
        <v>30363023</v>
      </c>
    </row>
    <row r="83" s="23" customFormat="1" ht="12"/>
    <row r="84" s="24" customFormat="1" ht="15">
      <c r="B84" s="25" t="s">
        <v>88</v>
      </c>
    </row>
    <row r="85" s="24" customFormat="1" ht="15"/>
    <row r="86" s="24" customFormat="1" ht="15"/>
    <row r="87" s="24" customFormat="1" ht="15"/>
    <row r="88" spans="2:4" s="24" customFormat="1" ht="15">
      <c r="B88" s="26" t="s">
        <v>89</v>
      </c>
      <c r="D88" s="24" t="s">
        <v>90</v>
      </c>
    </row>
    <row r="89" spans="2:4" s="24" customFormat="1" ht="15">
      <c r="B89" s="26" t="s">
        <v>91</v>
      </c>
      <c r="D89" s="26" t="s">
        <v>92</v>
      </c>
    </row>
    <row r="90" spans="2:4" s="24" customFormat="1" ht="15">
      <c r="B90" s="26" t="s">
        <v>93</v>
      </c>
      <c r="D90" s="26" t="s">
        <v>94</v>
      </c>
    </row>
    <row r="91" s="23" customFormat="1" ht="12"/>
    <row r="92" s="23" customFormat="1" ht="12"/>
    <row r="93" s="23" customFormat="1" ht="12"/>
    <row r="94" s="23" customFormat="1" ht="12"/>
    <row r="95" s="23" customFormat="1" ht="12"/>
    <row r="96" s="23" customFormat="1" ht="12"/>
    <row r="97" s="23" customFormat="1" ht="12"/>
    <row r="98" s="23" customFormat="1" ht="12"/>
    <row r="99" s="23" customFormat="1" ht="12"/>
    <row r="100" s="23" customFormat="1" ht="12"/>
    <row r="101" s="23" customFormat="1" ht="12"/>
    <row r="102" s="23" customFormat="1" ht="12"/>
    <row r="103" s="23" customFormat="1" ht="12"/>
    <row r="104" s="23" customFormat="1" ht="12"/>
    <row r="105" s="23" customFormat="1" ht="12"/>
    <row r="106" s="23" customFormat="1" ht="12"/>
    <row r="107" s="23" customFormat="1" ht="12"/>
    <row r="108" s="23" customFormat="1" ht="12"/>
    <row r="109" s="23" customFormat="1" ht="12"/>
    <row r="110" s="23" customFormat="1" ht="12"/>
    <row r="111" s="23" customFormat="1" ht="12"/>
    <row r="112" s="23" customFormat="1" ht="12"/>
    <row r="113" s="23" customFormat="1" ht="12"/>
    <row r="114" s="23" customFormat="1" ht="12"/>
    <row r="115" s="23" customFormat="1" ht="12"/>
    <row r="116" s="23" customFormat="1" ht="12"/>
    <row r="117" s="23" customFormat="1" ht="12"/>
    <row r="118" s="23" customFormat="1" ht="12"/>
    <row r="119" s="23" customFormat="1" ht="12"/>
    <row r="120" s="23" customFormat="1" ht="12"/>
    <row r="121" s="23" customFormat="1" ht="12"/>
    <row r="122" s="23" customFormat="1" ht="12"/>
    <row r="123" s="23" customFormat="1" ht="12"/>
    <row r="124" s="23" customFormat="1" ht="12"/>
    <row r="125" s="23" customFormat="1" ht="12"/>
    <row r="126" s="23" customFormat="1" ht="12"/>
    <row r="127" s="23" customFormat="1" ht="12"/>
    <row r="128" s="23" customFormat="1" ht="12"/>
    <row r="129" s="23" customFormat="1" ht="12"/>
    <row r="130" s="23" customFormat="1" ht="12"/>
    <row r="131" s="23" customFormat="1" ht="12"/>
    <row r="132" s="23" customFormat="1" ht="12"/>
    <row r="133" s="23" customFormat="1" ht="12"/>
    <row r="134" s="23" customFormat="1" ht="12"/>
    <row r="135" s="23" customFormat="1" ht="12"/>
    <row r="136" s="23" customFormat="1" ht="12"/>
    <row r="137" s="23" customFormat="1" ht="12"/>
    <row r="138" s="23" customFormat="1" ht="12"/>
    <row r="139" s="23" customFormat="1" ht="12"/>
    <row r="140" s="23" customFormat="1" ht="12"/>
    <row r="141" s="23" customFormat="1" ht="12"/>
    <row r="142" s="23" customFormat="1" ht="12"/>
    <row r="143" s="23" customFormat="1" ht="12"/>
    <row r="144" s="23" customFormat="1" ht="12"/>
    <row r="145" s="23" customFormat="1" ht="12"/>
    <row r="146" s="23" customFormat="1" ht="12"/>
    <row r="147" s="23" customFormat="1" ht="12"/>
    <row r="148" s="23" customFormat="1" ht="12"/>
    <row r="149" s="23" customFormat="1" ht="12"/>
    <row r="150" s="23" customFormat="1" ht="12"/>
    <row r="151" s="23" customFormat="1" ht="12"/>
    <row r="152" s="23" customFormat="1" ht="12"/>
    <row r="153" s="23" customFormat="1" ht="12"/>
    <row r="154" s="23" customFormat="1" ht="12"/>
    <row r="155" s="23" customFormat="1" ht="12"/>
    <row r="156" s="23" customFormat="1" ht="12"/>
    <row r="157" s="23" customFormat="1" ht="12"/>
    <row r="158" s="23" customFormat="1" ht="12"/>
    <row r="159" s="23" customFormat="1" ht="12"/>
    <row r="160" s="23" customFormat="1" ht="12"/>
    <row r="161" s="23" customFormat="1" ht="12"/>
    <row r="162" s="23" customFormat="1" ht="12"/>
    <row r="163" s="23" customFormat="1" ht="12"/>
    <row r="164" s="23" customFormat="1" ht="12"/>
    <row r="165" s="23" customFormat="1" ht="12"/>
    <row r="166" s="23" customFormat="1" ht="12"/>
    <row r="167" s="23" customFormat="1" ht="12"/>
    <row r="168" s="23" customFormat="1" ht="12"/>
    <row r="169" s="23" customFormat="1" ht="12"/>
    <row r="170" s="23" customFormat="1" ht="12"/>
    <row r="171" s="23" customFormat="1" ht="12"/>
    <row r="172" s="23" customFormat="1" ht="12"/>
    <row r="173" s="23" customFormat="1" ht="12"/>
    <row r="174" s="23" customFormat="1" ht="12"/>
    <row r="175" s="23" customFormat="1" ht="12"/>
    <row r="176" s="23" customFormat="1" ht="12"/>
    <row r="177" s="23" customFormat="1" ht="12"/>
    <row r="178" s="23" customFormat="1" ht="12"/>
    <row r="179" s="23" customFormat="1" ht="12"/>
    <row r="180" s="23" customFormat="1" ht="12"/>
    <row r="181" s="23" customFormat="1" ht="12"/>
    <row r="182" s="23" customFormat="1" ht="12"/>
    <row r="183" s="23" customFormat="1" ht="12"/>
    <row r="184" s="23" customFormat="1" ht="12"/>
    <row r="185" s="23" customFormat="1" ht="12"/>
    <row r="186" s="23" customFormat="1" ht="12"/>
    <row r="187" s="23" customFormat="1" ht="12"/>
    <row r="188" s="23" customFormat="1" ht="12"/>
    <row r="189" s="23" customFormat="1" ht="12"/>
    <row r="190" s="23" customFormat="1" ht="12"/>
    <row r="191" s="23" customFormat="1" ht="12"/>
    <row r="192" s="23" customFormat="1" ht="12"/>
    <row r="193" s="23" customFormat="1" ht="12"/>
    <row r="194" s="23" customFormat="1" ht="12"/>
    <row r="195" s="23" customFormat="1" ht="12"/>
    <row r="196" s="23" customFormat="1" ht="12"/>
    <row r="197" s="23" customFormat="1" ht="12"/>
    <row r="198" s="23" customFormat="1" ht="12"/>
    <row r="199" s="23" customFormat="1" ht="12"/>
    <row r="200" s="23" customFormat="1" ht="12"/>
    <row r="201" s="23" customFormat="1" ht="12"/>
    <row r="202" s="23" customFormat="1" ht="12"/>
    <row r="203" s="23" customFormat="1" ht="12"/>
    <row r="204" s="23" customFormat="1" ht="12"/>
    <row r="205" s="23" customFormat="1" ht="1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horizontalDpi="600" verticalDpi="600" orientation="portrait" scale="53" r:id="rId1"/>
  <colBreaks count="1" manualBreakCount="1">
    <brk id="8" max="8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2023-02-07T04:28:38Z</cp:lastPrinted>
  <dcterms:created xsi:type="dcterms:W3CDTF">2019-12-04T16:22:52Z</dcterms:created>
  <dcterms:modified xsi:type="dcterms:W3CDTF">2023-02-08T21:09:29Z</dcterms:modified>
  <cp:category/>
  <cp:version/>
  <cp:contentType/>
  <cp:contentStatus/>
</cp:coreProperties>
</file>